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40" windowHeight="9456" activeTab="0"/>
  </bookViews>
  <sheets>
    <sheet name="請購單" sheetId="1" r:id="rId1"/>
    <sheet name="支出憑證黏存單" sheetId="2" r:id="rId2"/>
  </sheets>
  <definedNames>
    <definedName name="_xlnm.Print_Area" localSheetId="1">'支出憑證黏存單'!$A$1:$M$32</definedName>
    <definedName name="_xlnm.Print_Area" localSheetId="0">'請購單'!$A$1:$M$29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工作計畫為：「國民小學教育」或「資本門經費」請選「用途別」
科目。</t>
        </r>
      </text>
    </comment>
    <comment ref="L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工作計畫為：「應付代收款」</t>
        </r>
        <r>
          <rPr>
            <sz val="9"/>
            <rFont val="Tahoma"/>
            <family val="2"/>
          </rPr>
          <t>or</t>
        </r>
        <r>
          <rPr>
            <sz val="9"/>
            <rFont val="細明體"/>
            <family val="3"/>
          </rPr>
          <t>「存入保證金」請選「子目」。</t>
        </r>
      </text>
    </comment>
  </commentList>
</comments>
</file>

<file path=xl/sharedStrings.xml><?xml version="1.0" encoding="utf-8"?>
<sst xmlns="http://schemas.openxmlformats.org/spreadsheetml/2006/main" count="173" uniqueCount="170">
  <si>
    <t>彰化縣彰化市中山國民小學</t>
  </si>
  <si>
    <t>黏貼單據　 張</t>
  </si>
  <si>
    <t xml:space="preserve">金              額  </t>
  </si>
  <si>
    <t>用途摘要</t>
  </si>
  <si>
    <t>驗收或證明</t>
  </si>
  <si>
    <t>財物登記</t>
  </si>
  <si>
    <t>---------------------憑-------證-------黏-------貼-------線---------------------</t>
  </si>
  <si>
    <t>所屬年度：</t>
  </si>
  <si>
    <t>年度</t>
  </si>
  <si>
    <t>簽證號碼</t>
  </si>
  <si>
    <t xml:space="preserve">傳票(付款憑單)編號：                                    </t>
  </si>
  <si>
    <t>款項代墊人</t>
  </si>
  <si>
    <t>第     號</t>
  </si>
  <si>
    <t>經  辦  單  位</t>
  </si>
  <si>
    <t>驗  收  或  證  明
財    物   登   記</t>
  </si>
  <si>
    <t>會 計 單 位</t>
  </si>
  <si>
    <t>校      長</t>
  </si>
  <si>
    <t>物品如數領訖</t>
  </si>
  <si>
    <t>單位主管</t>
  </si>
  <si>
    <t>保管</t>
  </si>
  <si>
    <t>中華民國</t>
  </si>
  <si>
    <t>年</t>
  </si>
  <si>
    <t>月</t>
  </si>
  <si>
    <t>日</t>
  </si>
  <si>
    <t>(附估價單        張)</t>
  </si>
  <si>
    <t>品名</t>
  </si>
  <si>
    <t>單位</t>
  </si>
  <si>
    <t>數量</t>
  </si>
  <si>
    <t>單價</t>
  </si>
  <si>
    <t>金    額</t>
  </si>
  <si>
    <t>備    註</t>
  </si>
  <si>
    <t>總計</t>
  </si>
  <si>
    <t>用
途</t>
  </si>
  <si>
    <t>請購單位</t>
  </si>
  <si>
    <t>承辦總務單位</t>
  </si>
  <si>
    <t>主(會)計單位</t>
  </si>
  <si>
    <t>機關長官或授權代簽人</t>
  </si>
  <si>
    <t>請購人</t>
  </si>
  <si>
    <t>事務組長</t>
  </si>
  <si>
    <t>總務主任</t>
  </si>
  <si>
    <t>說明：</t>
  </si>
  <si>
    <t>1.對不同工作計畫或用途別之原始憑證及發票請勿混合黏貼。</t>
  </si>
  <si>
    <t>2.單據黏貼時，請按憑證黏貼線由左邊至右對齊，面積大者在下，小者在上，由上而下黏貼整齊</t>
  </si>
  <si>
    <t>，每張發票之間距離約0.5公分，並以10張為限。</t>
  </si>
  <si>
    <t>3.簽署欄位依職稱大小，「由上而下，由左而右」。</t>
  </si>
  <si>
    <r>
      <t xml:space="preserve">4.標準格式直式（210 </t>
    </r>
    <r>
      <rPr>
        <sz val="11"/>
        <rFont val="Wingdings 2"/>
        <family val="1"/>
      </rPr>
      <t>Î</t>
    </r>
    <r>
      <rPr>
        <sz val="11"/>
        <rFont val="標楷體"/>
        <family val="4"/>
      </rPr>
      <t xml:space="preserve"> 297）mm。</t>
    </r>
  </si>
  <si>
    <t>本件物品如數領訖</t>
  </si>
  <si>
    <t>款項領訖蓋章</t>
  </si>
  <si>
    <t xml:space="preserve">同級產品，請優先選用具有環保標章產品，以符綠色採購規範。                    </t>
  </si>
  <si>
    <t>同類產品或服務，請優先選用身心障礙福利機構或團體生產物品及服務。</t>
  </si>
  <si>
    <t>請購如屬共同供應契約適用對象，請勾選是否採共同供應契約，勾選「否」者，請敘明理由</t>
  </si>
  <si>
    <t>否</t>
  </si>
  <si>
    <t>是</t>
  </si>
  <si>
    <t>未採用共同供應契約理由</t>
  </si>
  <si>
    <t>目前共同供應契約尚未上架</t>
  </si>
  <si>
    <t>ˇ</t>
  </si>
  <si>
    <t>財  物  請  購 (修) 單</t>
  </si>
  <si>
    <t>支  出  憑  證  黏  存  單</t>
  </si>
  <si>
    <t>彰化縣彰化市中山國民小學</t>
  </si>
  <si>
    <t>預算科目</t>
  </si>
  <si>
    <t>工作計畫</t>
  </si>
  <si>
    <t>用途別</t>
  </si>
  <si>
    <t>子目</t>
  </si>
  <si>
    <t>用途別/子目</t>
  </si>
  <si>
    <t>2123應付代收款</t>
  </si>
  <si>
    <t>2211存入保證金</t>
  </si>
  <si>
    <t>532國民小學教育</t>
  </si>
  <si>
    <t>5M2營建及修建工程</t>
  </si>
  <si>
    <t>5M3交通及運輸設備</t>
  </si>
  <si>
    <t>5M4其他設備</t>
  </si>
  <si>
    <t>5M5無形資產</t>
  </si>
  <si>
    <t>工作計畫</t>
  </si>
  <si>
    <t>應付代收款/存入保證金</t>
  </si>
  <si>
    <t>子目</t>
  </si>
  <si>
    <t>教育儲蓄戶95999-教育儲蓄戶</t>
  </si>
  <si>
    <t>仁愛專戶96127-仁愛基金</t>
  </si>
  <si>
    <t>仁愛專戶96127-獎學金</t>
  </si>
  <si>
    <t>營養午餐經費-教職員工</t>
  </si>
  <si>
    <t>營養午餐經費-學生營養午餐補助款</t>
  </si>
  <si>
    <t>學生繳費項目-家長會費</t>
  </si>
  <si>
    <t>學生繳費項目-平安保險費</t>
  </si>
  <si>
    <t>學生繳費項目-教科書書籍費</t>
  </si>
  <si>
    <t>學生繳費項目-校外教學費</t>
  </si>
  <si>
    <t>學生繳費項目-畢業紀念冊</t>
  </si>
  <si>
    <t>學生繳費項目-課後照顧服務費</t>
  </si>
  <si>
    <t>學生繳費項目-游泳育樂營</t>
  </si>
  <si>
    <t>學生繳費項目-羽球育樂營</t>
  </si>
  <si>
    <t>學生繳費項目-樂高機器人育樂營</t>
  </si>
  <si>
    <t>學生社團-口琴</t>
  </si>
  <si>
    <t>學生社團-國樂</t>
  </si>
  <si>
    <t>學生社團-樂樂棒球</t>
  </si>
  <si>
    <t>學生社團-羽球</t>
  </si>
  <si>
    <t>學生社團-游泳</t>
  </si>
  <si>
    <t>學生社團-機器人</t>
  </si>
  <si>
    <t>學生社團-攀岩</t>
  </si>
  <si>
    <t>各項獎助學金-獎助學金</t>
  </si>
  <si>
    <t>各項獎助學金-學生各項補助</t>
  </si>
  <si>
    <t>各項活動補助-教務處</t>
  </si>
  <si>
    <t>各項活動補助-學務處</t>
  </si>
  <si>
    <t>各項活動補助-輔導室</t>
  </si>
  <si>
    <t>各項活動補助-總務處</t>
  </si>
  <si>
    <t>各項活動補助-人事室</t>
  </si>
  <si>
    <t>各項工程設備補助</t>
  </si>
  <si>
    <r>
      <t>各項專案教師及人力經費-</t>
    </r>
    <r>
      <rPr>
        <sz val="12"/>
        <rFont val="Times New Roman"/>
        <family val="1"/>
      </rPr>
      <t>‎</t>
    </r>
    <r>
      <rPr>
        <sz val="12"/>
        <rFont val="新細明體"/>
        <family val="1"/>
      </rPr>
      <t>運動教練</t>
    </r>
  </si>
  <si>
    <r>
      <t>各項專案教師及人力經費-</t>
    </r>
    <r>
      <rPr>
        <sz val="12"/>
        <rFont val="Times New Roman"/>
        <family val="1"/>
      </rPr>
      <t>‎</t>
    </r>
    <r>
      <rPr>
        <sz val="12"/>
        <rFont val="新細明體"/>
        <family val="1"/>
      </rPr>
      <t>輔導教師</t>
    </r>
  </si>
  <si>
    <t>各項專案教師及人力經費-校園安全臨時人員</t>
  </si>
  <si>
    <t>各項專案教師及人力經費-原住民族語教學支援工作人員</t>
  </si>
  <si>
    <t>各項專案教師及人力經費-巡迴輔導教師差旅費</t>
  </si>
  <si>
    <t>各項專案教師及人力經費-游泳池救生員</t>
  </si>
  <si>
    <t>縣府統籌支撥項目-教職員退休金、撫恤金及年終慰問金</t>
  </si>
  <si>
    <t>縣府統籌支撥項目-婚喪生育子女教育補助</t>
  </si>
  <si>
    <t>縣府統籌支撥項目-教職員健康檢查補助</t>
  </si>
  <si>
    <t>指定用途捐款-國樂團</t>
  </si>
  <si>
    <t>指定用途捐款-資源班</t>
  </si>
  <si>
    <t>指定用途捐款-音樂教育基金</t>
  </si>
  <si>
    <t>指定用途捐款-游泳隊</t>
  </si>
  <si>
    <t>履約保證金</t>
  </si>
  <si>
    <t>場地設備使用保證金</t>
  </si>
  <si>
    <t>保固金</t>
  </si>
  <si>
    <t>國民小學教育/資本門</t>
  </si>
  <si>
    <t>用途別</t>
  </si>
  <si>
    <t>服務費用-工作場所電費</t>
  </si>
  <si>
    <t>服務費用-工作場所水費</t>
  </si>
  <si>
    <t>服務費用-氣體費</t>
  </si>
  <si>
    <t>服務費用-郵費</t>
  </si>
  <si>
    <t>服務費用-電話費</t>
  </si>
  <si>
    <t>服務費用-數據通信費</t>
  </si>
  <si>
    <t>服務費用-國內旅費</t>
  </si>
  <si>
    <t>服務費用-貨物運費</t>
  </si>
  <si>
    <t>服務費用-印刷及裝訂費</t>
  </si>
  <si>
    <t>服務費用-業務宣導費</t>
  </si>
  <si>
    <t>服務費用-土地改良物修護費</t>
  </si>
  <si>
    <t>服務費用-一般房屋修護費</t>
  </si>
  <si>
    <t>服務費用-機械及設備修護費</t>
  </si>
  <si>
    <t>服務費用-交通及運輸設備修護費</t>
  </si>
  <si>
    <t>服務費用-雜項設備修護費</t>
  </si>
  <si>
    <t>服務費用-佣金、匯費、經理費及手續費</t>
  </si>
  <si>
    <t>服務費用-外包費</t>
  </si>
  <si>
    <t>服務費用-計時與計件人員酬金</t>
  </si>
  <si>
    <t>服務費用-體育活動費</t>
  </si>
  <si>
    <t>服務費用-講課鐘點、稿費、出席審查及查詢費</t>
  </si>
  <si>
    <t>服務費用-委託檢驗(定)試驗認證費</t>
  </si>
  <si>
    <t>服務費用-試務甄選費</t>
  </si>
  <si>
    <t>服務費用-電子計算機軟體服務費</t>
  </si>
  <si>
    <t>服務費用-其他專業服務費</t>
  </si>
  <si>
    <t>服務費用-公共關係費</t>
  </si>
  <si>
    <t>材料及用品費-物料</t>
  </si>
  <si>
    <t>材料及用品費-燃料</t>
  </si>
  <si>
    <t>材料及用品費-油脂</t>
  </si>
  <si>
    <t>材料及用品費-建築材料</t>
  </si>
  <si>
    <t>材料及用品費-設備零件</t>
  </si>
  <si>
    <t>材料及用品費-辦公（事務）用品</t>
  </si>
  <si>
    <t>材料及用品費-報章什誌</t>
  </si>
  <si>
    <t>材料及用品費-農業與園藝用品及環境美化費</t>
  </si>
  <si>
    <t>材料及用品費-醫療用品(非醫療院所使用)</t>
  </si>
  <si>
    <t>材料及用品費-其他用品消耗</t>
  </si>
  <si>
    <t>會費-學術團體會費</t>
  </si>
  <si>
    <t>補 貼、獎勵、慰 問、照護與救濟 -慰問金、照護及濟助金</t>
  </si>
  <si>
    <t>競賽及交流活動費-技能競賽</t>
  </si>
  <si>
    <t>其他-其他</t>
  </si>
  <si>
    <t>購置固定資產-興建土地改良物</t>
  </si>
  <si>
    <t>購置固定資產-擴充改良房屋建築及設備</t>
  </si>
  <si>
    <t>購置固定資產-購置交通及運輸設備</t>
  </si>
  <si>
    <t>購置固定資產-購置機械及設備</t>
  </si>
  <si>
    <t>購置固定資產-購置雜項設備
(分支計畫5M420000)</t>
  </si>
  <si>
    <t>購置無形資產-購置電腦軟體</t>
  </si>
  <si>
    <t>532國民小學教育</t>
  </si>
  <si>
    <r>
      <t xml:space="preserve">姓名:             </t>
    </r>
    <r>
      <rPr>
        <sz val="10"/>
        <rFont val="標楷體"/>
        <family val="4"/>
      </rPr>
      <t xml:space="preserve"> </t>
    </r>
    <r>
      <rPr>
        <sz val="8"/>
        <rFont val="標楷體"/>
        <family val="4"/>
      </rPr>
      <t>(蓋職章)</t>
    </r>
  </si>
  <si>
    <t>規格</t>
  </si>
  <si>
    <t>事務組長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</si>
</sst>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$&quot;#,##0"/>
    <numFmt numFmtId="178" formatCode="0_);[Red]\(0\)"/>
    <numFmt numFmtId="179" formatCode="[$-404]gge&quot;年&quot;m&quot;月&quot;d&quot;日&quot;"/>
    <numFmt numFmtId="180" formatCode="[DBNum2][$-404]General"/>
    <numFmt numFmtId="181" formatCode="m&quot;月&quot;d&quot;日&quot;"/>
    <numFmt numFmtId="182" formatCode="&quot;$&quot;#,##0.0"/>
    <numFmt numFmtId="183" formatCode="&quot;$&quot;#,##0.0_);[Red]\(&quot;$&quot;#,##0.0\)"/>
    <numFmt numFmtId="184" formatCode="#,##0_ "/>
    <numFmt numFmtId="185" formatCode="&quot;$&quot;#,##0_);[Red]\(&quot;$&quot;#,##0\)"/>
    <numFmt numFmtId="186" formatCode="&quot;$&quot;#,##0&quot;元&quot;"/>
    <numFmt numFmtId="187" formatCode="#,##0;[Red]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u val="single"/>
      <sz val="16"/>
      <name val="標楷體"/>
      <family val="4"/>
    </font>
    <font>
      <sz val="16"/>
      <name val="新細明體"/>
      <family val="1"/>
    </font>
    <font>
      <b/>
      <sz val="16"/>
      <name val="標楷體"/>
      <family val="4"/>
    </font>
    <font>
      <sz val="11"/>
      <name val="標楷體"/>
      <family val="4"/>
    </font>
    <font>
      <sz val="12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sz val="8"/>
      <name val="標楷體"/>
      <family val="4"/>
    </font>
    <font>
      <sz val="26"/>
      <name val="標楷體"/>
      <family val="4"/>
    </font>
    <font>
      <sz val="9"/>
      <name val="標楷體"/>
      <family val="4"/>
    </font>
    <font>
      <sz val="10"/>
      <name val="Times New Roman"/>
      <family val="1"/>
    </font>
    <font>
      <sz val="14"/>
      <name val="標楷體"/>
      <family val="4"/>
    </font>
    <font>
      <sz val="12"/>
      <name val="微軟正黑體"/>
      <family val="2"/>
    </font>
    <font>
      <sz val="8"/>
      <name val="微軟正黑體"/>
      <family val="2"/>
    </font>
    <font>
      <sz val="10"/>
      <name val="細明體"/>
      <family val="3"/>
    </font>
    <font>
      <sz val="13"/>
      <name val="標楷體"/>
      <family val="4"/>
    </font>
    <font>
      <sz val="11"/>
      <name val="Wingdings 2"/>
      <family val="1"/>
    </font>
    <font>
      <sz val="12"/>
      <color indexed="8"/>
      <name val="標楷體"/>
      <family val="4"/>
    </font>
    <font>
      <sz val="14"/>
      <name val="新細明體"/>
      <family val="1"/>
    </font>
    <font>
      <b/>
      <sz val="11"/>
      <name val="標楷體"/>
      <family val="4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b/>
      <sz val="8"/>
      <name val="新細明體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double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/>
      <top style="medium"/>
      <bottom/>
    </border>
    <border>
      <left/>
      <right style="double"/>
      <top style="medium"/>
      <bottom/>
    </border>
    <border>
      <left style="double"/>
      <right/>
      <top/>
      <bottom style="medium"/>
    </border>
    <border>
      <left/>
      <right style="double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99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185" fontId="0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 horizontal="justify" vertical="center"/>
    </xf>
    <xf numFmtId="0" fontId="25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 horizontal="right" vertical="center" wrapText="1"/>
    </xf>
    <xf numFmtId="0" fontId="25" fillId="0" borderId="12" xfId="0" applyFont="1" applyBorder="1" applyAlignment="1">
      <alignment horizontal="right" vertical="center" wrapText="1"/>
    </xf>
    <xf numFmtId="0" fontId="25" fillId="0" borderId="13" xfId="0" applyFont="1" applyBorder="1" applyAlignment="1">
      <alignment horizontal="right" vertical="center" wrapText="1"/>
    </xf>
    <xf numFmtId="0" fontId="25" fillId="0" borderId="14" xfId="0" applyFont="1" applyBorder="1" applyAlignment="1">
      <alignment horizontal="right" vertical="center" wrapText="1"/>
    </xf>
    <xf numFmtId="0" fontId="31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43" fontId="32" fillId="0" borderId="0" xfId="33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indent="1"/>
    </xf>
    <xf numFmtId="0" fontId="0" fillId="0" borderId="0" xfId="0" applyBorder="1" applyAlignment="1">
      <alignment vertical="top" wrapText="1"/>
    </xf>
    <xf numFmtId="0" fontId="38" fillId="0" borderId="15" xfId="0" applyFont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0" fillId="25" borderId="0" xfId="0" applyFill="1" applyAlignment="1">
      <alignment vertical="center"/>
    </xf>
    <xf numFmtId="0" fontId="0" fillId="26" borderId="16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25" borderId="16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183" fontId="33" fillId="0" borderId="19" xfId="0" applyNumberFormat="1" applyFont="1" applyBorder="1" applyAlignment="1" applyProtection="1">
      <alignment horizontal="right" vertical="center"/>
      <protection/>
    </xf>
    <xf numFmtId="183" fontId="33" fillId="0" borderId="20" xfId="0" applyNumberFormat="1" applyFont="1" applyBorder="1" applyAlignment="1" applyProtection="1">
      <alignment horizontal="right" vertical="center"/>
      <protection/>
    </xf>
    <xf numFmtId="182" fontId="33" fillId="0" borderId="19" xfId="0" applyNumberFormat="1" applyFont="1" applyBorder="1" applyAlignment="1" applyProtection="1">
      <alignment horizontal="right" vertical="center"/>
      <protection/>
    </xf>
    <xf numFmtId="182" fontId="33" fillId="0" borderId="20" xfId="0" applyNumberFormat="1" applyFont="1" applyBorder="1" applyAlignment="1" applyProtection="1">
      <alignment horizontal="right" vertical="center"/>
      <protection/>
    </xf>
    <xf numFmtId="0" fontId="25" fillId="0" borderId="21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181" fontId="35" fillId="0" borderId="19" xfId="0" applyNumberFormat="1" applyFont="1" applyBorder="1" applyAlignment="1" applyProtection="1">
      <alignment horizontal="center" vertical="center"/>
      <protection/>
    </xf>
    <xf numFmtId="181" fontId="31" fillId="0" borderId="20" xfId="0" applyNumberFormat="1" applyFont="1" applyBorder="1" applyAlignment="1" applyProtection="1">
      <alignment horizontal="center" vertical="center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0" fontId="33" fillId="0" borderId="20" xfId="0" applyFont="1" applyBorder="1" applyAlignment="1" applyProtection="1">
      <alignment horizontal="center" vertical="center" wrapText="1"/>
      <protection/>
    </xf>
    <xf numFmtId="181" fontId="34" fillId="0" borderId="10" xfId="0" applyNumberFormat="1" applyFont="1" applyBorder="1" applyAlignment="1" applyProtection="1">
      <alignment horizontal="center" vertical="center" wrapText="1"/>
      <protection/>
    </xf>
    <xf numFmtId="0" fontId="33" fillId="0" borderId="19" xfId="0" applyFont="1" applyBorder="1" applyAlignment="1" applyProtection="1">
      <alignment horizontal="center" vertical="center"/>
      <protection/>
    </xf>
    <xf numFmtId="0" fontId="33" fillId="0" borderId="20" xfId="0" applyFont="1" applyBorder="1" applyAlignment="1" applyProtection="1">
      <alignment horizontal="center" vertical="center"/>
      <protection/>
    </xf>
    <xf numFmtId="0" fontId="25" fillId="0" borderId="19" xfId="0" applyFont="1" applyBorder="1" applyAlignment="1" applyProtection="1">
      <alignment horizontal="center" vertical="center"/>
      <protection/>
    </xf>
    <xf numFmtId="0" fontId="25" fillId="0" borderId="20" xfId="0" applyFont="1" applyBorder="1" applyAlignment="1" applyProtection="1">
      <alignment horizontal="center" vertical="center"/>
      <protection/>
    </xf>
    <xf numFmtId="0" fontId="32" fillId="0" borderId="10" xfId="0" applyFont="1" applyBorder="1" applyAlignment="1">
      <alignment horizontal="distributed" vertical="center"/>
    </xf>
    <xf numFmtId="0" fontId="40" fillId="0" borderId="23" xfId="0" applyFont="1" applyBorder="1" applyAlignment="1">
      <alignment horizontal="distributed" vertical="center"/>
    </xf>
    <xf numFmtId="0" fontId="40" fillId="0" borderId="24" xfId="0" applyFont="1" applyBorder="1" applyAlignment="1">
      <alignment horizontal="distributed" vertical="center"/>
    </xf>
    <xf numFmtId="0" fontId="40" fillId="0" borderId="25" xfId="0" applyFont="1" applyBorder="1" applyAlignment="1">
      <alignment horizontal="distributed" vertical="center"/>
    </xf>
    <xf numFmtId="0" fontId="40" fillId="0" borderId="16" xfId="0" applyFont="1" applyBorder="1" applyAlignment="1">
      <alignment horizontal="distributed" vertical="center"/>
    </xf>
    <xf numFmtId="0" fontId="39" fillId="0" borderId="19" xfId="0" applyFont="1" applyBorder="1" applyAlignment="1">
      <alignment horizontal="distributed" vertical="center"/>
    </xf>
    <xf numFmtId="0" fontId="32" fillId="0" borderId="20" xfId="0" applyFont="1" applyBorder="1" applyAlignment="1">
      <alignment horizontal="distributed" vertical="center"/>
    </xf>
    <xf numFmtId="185" fontId="25" fillId="0" borderId="19" xfId="0" applyNumberFormat="1" applyFont="1" applyBorder="1" applyAlignment="1" applyProtection="1">
      <alignment horizontal="right" vertical="center"/>
      <protection/>
    </xf>
    <xf numFmtId="185" fontId="25" fillId="0" borderId="20" xfId="0" applyNumberFormat="1" applyFont="1" applyBorder="1" applyAlignment="1" applyProtection="1">
      <alignment horizontal="right" vertical="center"/>
      <protection/>
    </xf>
    <xf numFmtId="177" fontId="25" fillId="0" borderId="19" xfId="0" applyNumberFormat="1" applyFont="1" applyBorder="1" applyAlignment="1" applyProtection="1">
      <alignment horizontal="right" vertical="center"/>
      <protection/>
    </xf>
    <xf numFmtId="177" fontId="25" fillId="0" borderId="20" xfId="0" applyNumberFormat="1" applyFont="1" applyBorder="1" applyAlignment="1" applyProtection="1">
      <alignment horizontal="right" vertical="center"/>
      <protection/>
    </xf>
    <xf numFmtId="176" fontId="25" fillId="0" borderId="25" xfId="33" applyNumberFormat="1" applyFont="1" applyBorder="1" applyAlignment="1">
      <alignment horizontal="center" vertical="center"/>
    </xf>
    <xf numFmtId="176" fontId="25" fillId="0" borderId="26" xfId="33" applyNumberFormat="1" applyFont="1" applyBorder="1" applyAlignment="1">
      <alignment horizontal="center" vertical="center"/>
    </xf>
    <xf numFmtId="176" fontId="25" fillId="0" borderId="19" xfId="33" applyNumberFormat="1" applyFont="1" applyBorder="1" applyAlignment="1">
      <alignment horizontal="center" vertical="center" shrinkToFit="1"/>
    </xf>
    <xf numFmtId="176" fontId="25" fillId="0" borderId="27" xfId="33" applyNumberFormat="1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32" fillId="0" borderId="2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43" fontId="32" fillId="0" borderId="23" xfId="33" applyFont="1" applyBorder="1" applyAlignment="1">
      <alignment horizontal="center" vertical="center"/>
    </xf>
    <xf numFmtId="43" fontId="32" fillId="0" borderId="24" xfId="33" applyFont="1" applyBorder="1" applyAlignment="1">
      <alignment horizontal="center" vertical="center"/>
    </xf>
    <xf numFmtId="43" fontId="32" fillId="0" borderId="28" xfId="33" applyFont="1" applyBorder="1" applyAlignment="1">
      <alignment horizontal="center" vertical="center"/>
    </xf>
    <xf numFmtId="43" fontId="32" fillId="0" borderId="29" xfId="33" applyFont="1" applyBorder="1" applyAlignment="1">
      <alignment horizontal="center" vertical="center"/>
    </xf>
    <xf numFmtId="43" fontId="32" fillId="0" borderId="0" xfId="33" applyFont="1" applyBorder="1" applyAlignment="1">
      <alignment horizontal="center" vertical="center"/>
    </xf>
    <xf numFmtId="43" fontId="32" fillId="0" borderId="30" xfId="33" applyFont="1" applyBorder="1" applyAlignment="1">
      <alignment horizontal="center" vertical="center"/>
    </xf>
    <xf numFmtId="43" fontId="32" fillId="0" borderId="31" xfId="33" applyFont="1" applyBorder="1" applyAlignment="1">
      <alignment horizontal="center" vertical="center"/>
    </xf>
    <xf numFmtId="43" fontId="32" fillId="0" borderId="13" xfId="33" applyFont="1" applyBorder="1" applyAlignment="1">
      <alignment horizontal="center" vertical="center"/>
    </xf>
    <xf numFmtId="43" fontId="32" fillId="0" borderId="32" xfId="33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176" fontId="25" fillId="4" borderId="19" xfId="33" applyNumberFormat="1" applyFont="1" applyFill="1" applyBorder="1" applyAlignment="1">
      <alignment horizontal="center" vertical="center" shrinkToFit="1"/>
    </xf>
    <xf numFmtId="176" fontId="25" fillId="4" borderId="27" xfId="33" applyNumberFormat="1" applyFont="1" applyFill="1" applyBorder="1" applyAlignment="1">
      <alignment horizontal="center" vertical="center" shrinkToFit="1"/>
    </xf>
    <xf numFmtId="0" fontId="32" fillId="0" borderId="22" xfId="0" applyFont="1" applyBorder="1" applyAlignment="1">
      <alignment horizontal="distributed" vertical="center"/>
    </xf>
    <xf numFmtId="0" fontId="32" fillId="0" borderId="19" xfId="0" applyFont="1" applyBorder="1" applyAlignment="1">
      <alignment horizontal="distributed" vertical="center"/>
    </xf>
    <xf numFmtId="0" fontId="32" fillId="0" borderId="37" xfId="0" applyFont="1" applyBorder="1" applyAlignment="1">
      <alignment horizontal="distributed" vertical="center"/>
    </xf>
    <xf numFmtId="0" fontId="32" fillId="0" borderId="19" xfId="33" applyNumberFormat="1" applyFont="1" applyBorder="1" applyAlignment="1">
      <alignment horizontal="center" vertical="center"/>
    </xf>
    <xf numFmtId="0" fontId="32" fillId="0" borderId="37" xfId="33" applyNumberFormat="1" applyFont="1" applyBorder="1" applyAlignment="1">
      <alignment horizontal="center" vertical="center"/>
    </xf>
    <xf numFmtId="0" fontId="32" fillId="0" borderId="20" xfId="33" applyNumberFormat="1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40" fillId="0" borderId="38" xfId="0" applyFont="1" applyBorder="1" applyAlignment="1">
      <alignment horizontal="distributed" vertical="center"/>
    </xf>
    <xf numFmtId="0" fontId="40" fillId="0" borderId="39" xfId="0" applyFont="1" applyBorder="1" applyAlignment="1">
      <alignment horizontal="distributed" vertical="center"/>
    </xf>
    <xf numFmtId="176" fontId="25" fillId="0" borderId="23" xfId="33" applyNumberFormat="1" applyFont="1" applyBorder="1" applyAlignment="1">
      <alignment horizontal="center" vertical="center" shrinkToFit="1"/>
    </xf>
    <xf numFmtId="176" fontId="25" fillId="0" borderId="24" xfId="33" applyNumberFormat="1" applyFont="1" applyBorder="1" applyAlignment="1">
      <alignment horizontal="center" vertical="center" shrinkToFit="1"/>
    </xf>
    <xf numFmtId="176" fontId="25" fillId="0" borderId="33" xfId="33" applyNumberFormat="1" applyFont="1" applyBorder="1" applyAlignment="1">
      <alignment horizontal="center" vertical="center" shrinkToFit="1"/>
    </xf>
    <xf numFmtId="176" fontId="25" fillId="0" borderId="25" xfId="33" applyNumberFormat="1" applyFont="1" applyBorder="1" applyAlignment="1">
      <alignment horizontal="center" vertical="center" shrinkToFit="1"/>
    </xf>
    <xf numFmtId="176" fontId="25" fillId="0" borderId="16" xfId="33" applyNumberFormat="1" applyFont="1" applyBorder="1" applyAlignment="1">
      <alignment horizontal="center" vertical="center" shrinkToFit="1"/>
    </xf>
    <xf numFmtId="176" fontId="25" fillId="0" borderId="40" xfId="33" applyNumberFormat="1" applyFont="1" applyBorder="1" applyAlignment="1">
      <alignment horizontal="center" vertical="center" shrinkToFit="1"/>
    </xf>
    <xf numFmtId="176" fontId="25" fillId="0" borderId="19" xfId="33" applyNumberFormat="1" applyFont="1" applyBorder="1" applyAlignment="1">
      <alignment vertical="center"/>
    </xf>
    <xf numFmtId="176" fontId="25" fillId="0" borderId="37" xfId="33" applyNumberFormat="1" applyFont="1" applyBorder="1" applyAlignment="1">
      <alignment vertical="center"/>
    </xf>
    <xf numFmtId="176" fontId="25" fillId="0" borderId="16" xfId="33" applyNumberFormat="1" applyFont="1" applyBorder="1" applyAlignment="1">
      <alignment vertical="center"/>
    </xf>
    <xf numFmtId="176" fontId="25" fillId="0" borderId="26" xfId="33" applyNumberFormat="1" applyFont="1" applyBorder="1" applyAlignment="1">
      <alignment vertical="center"/>
    </xf>
    <xf numFmtId="0" fontId="32" fillId="0" borderId="41" xfId="0" applyFont="1" applyBorder="1" applyAlignment="1">
      <alignment horizontal="distributed" vertical="center" wrapText="1"/>
    </xf>
    <xf numFmtId="0" fontId="32" fillId="0" borderId="42" xfId="0" applyFont="1" applyBorder="1" applyAlignment="1">
      <alignment horizontal="distributed" vertical="center"/>
    </xf>
    <xf numFmtId="0" fontId="32" fillId="0" borderId="43" xfId="0" applyFont="1" applyBorder="1" applyAlignment="1">
      <alignment horizontal="distributed" vertical="center"/>
    </xf>
    <xf numFmtId="0" fontId="32" fillId="4" borderId="23" xfId="0" applyFont="1" applyFill="1" applyBorder="1" applyAlignment="1">
      <alignment horizontal="distributed" vertical="center"/>
    </xf>
    <xf numFmtId="0" fontId="32" fillId="4" borderId="24" xfId="0" applyFont="1" applyFill="1" applyBorder="1" applyAlignment="1">
      <alignment horizontal="distributed" vertical="center"/>
    </xf>
    <xf numFmtId="0" fontId="32" fillId="4" borderId="29" xfId="0" applyFont="1" applyFill="1" applyBorder="1" applyAlignment="1">
      <alignment horizontal="distributed" vertical="center"/>
    </xf>
    <xf numFmtId="0" fontId="32" fillId="4" borderId="0" xfId="0" applyFont="1" applyFill="1" applyBorder="1" applyAlignment="1">
      <alignment horizontal="distributed" vertical="center"/>
    </xf>
    <xf numFmtId="0" fontId="32" fillId="4" borderId="25" xfId="0" applyFont="1" applyFill="1" applyBorder="1" applyAlignment="1">
      <alignment horizontal="distributed" vertical="center"/>
    </xf>
    <xf numFmtId="0" fontId="32" fillId="4" borderId="16" xfId="0" applyFont="1" applyFill="1" applyBorder="1" applyAlignment="1">
      <alignment horizontal="distributed" vertical="center"/>
    </xf>
    <xf numFmtId="0" fontId="25" fillId="0" borderId="44" xfId="0" applyFont="1" applyBorder="1" applyAlignment="1">
      <alignment horizontal="center" vertical="center" textRotation="255" wrapText="1"/>
    </xf>
    <xf numFmtId="0" fontId="25" fillId="0" borderId="45" xfId="0" applyFont="1" applyBorder="1" applyAlignment="1">
      <alignment horizontal="center" vertical="center" textRotation="255" wrapText="1"/>
    </xf>
    <xf numFmtId="0" fontId="25" fillId="0" borderId="46" xfId="0" applyFont="1" applyBorder="1" applyAlignment="1">
      <alignment horizontal="center" vertical="center" textRotation="255" wrapText="1"/>
    </xf>
    <xf numFmtId="176" fontId="25" fillId="0" borderId="23" xfId="33" applyNumberFormat="1" applyFont="1" applyBorder="1" applyAlignment="1">
      <alignment horizontal="center" vertical="center" wrapText="1"/>
    </xf>
    <xf numFmtId="176" fontId="25" fillId="0" borderId="28" xfId="33" applyNumberFormat="1" applyFont="1" applyBorder="1" applyAlignment="1">
      <alignment horizontal="center" vertical="center" wrapText="1"/>
    </xf>
    <xf numFmtId="176" fontId="25" fillId="0" borderId="19" xfId="33" applyNumberFormat="1" applyFont="1" applyBorder="1" applyAlignment="1">
      <alignment horizontal="center" vertical="center"/>
    </xf>
    <xf numFmtId="176" fontId="25" fillId="0" borderId="20" xfId="33" applyNumberFormat="1" applyFont="1" applyBorder="1" applyAlignment="1">
      <alignment horizontal="center" vertical="center"/>
    </xf>
    <xf numFmtId="181" fontId="34" fillId="0" borderId="19" xfId="0" applyNumberFormat="1" applyFont="1" applyBorder="1" applyAlignment="1" applyProtection="1">
      <alignment horizontal="center" vertical="center"/>
      <protection/>
    </xf>
    <xf numFmtId="181" fontId="34" fillId="0" borderId="20" xfId="0" applyNumberFormat="1" applyFont="1" applyBorder="1" applyAlignment="1" applyProtection="1">
      <alignment horizontal="center" vertical="center"/>
      <protection/>
    </xf>
    <xf numFmtId="183" fontId="33" fillId="4" borderId="19" xfId="0" applyNumberFormat="1" applyFont="1" applyFill="1" applyBorder="1" applyAlignment="1" applyProtection="1">
      <alignment horizontal="right" vertical="center"/>
      <protection/>
    </xf>
    <xf numFmtId="183" fontId="33" fillId="4" borderId="20" xfId="0" applyNumberFormat="1" applyFont="1" applyFill="1" applyBorder="1" applyAlignment="1" applyProtection="1">
      <alignment horizontal="right" vertical="center"/>
      <protection/>
    </xf>
    <xf numFmtId="0" fontId="33" fillId="4" borderId="22" xfId="0" applyFont="1" applyFill="1" applyBorder="1" applyAlignment="1" applyProtection="1">
      <alignment horizontal="center" vertical="center" wrapText="1"/>
      <protection/>
    </xf>
    <xf numFmtId="0" fontId="33" fillId="4" borderId="20" xfId="0" applyFont="1" applyFill="1" applyBorder="1" applyAlignment="1" applyProtection="1">
      <alignment horizontal="center" vertical="center" wrapText="1"/>
      <protection/>
    </xf>
    <xf numFmtId="181" fontId="33" fillId="4" borderId="19" xfId="0" applyNumberFormat="1" applyFont="1" applyFill="1" applyBorder="1" applyAlignment="1" applyProtection="1">
      <alignment horizontal="center" vertical="center"/>
      <protection/>
    </xf>
    <xf numFmtId="181" fontId="33" fillId="4" borderId="20" xfId="0" applyNumberFormat="1" applyFont="1" applyFill="1" applyBorder="1" applyAlignment="1" applyProtection="1">
      <alignment horizontal="center" vertical="center"/>
      <protection/>
    </xf>
    <xf numFmtId="0" fontId="33" fillId="4" borderId="19" xfId="0" applyFont="1" applyFill="1" applyBorder="1" applyAlignment="1" applyProtection="1">
      <alignment horizontal="center" vertical="center"/>
      <protection/>
    </xf>
    <xf numFmtId="0" fontId="33" fillId="4" borderId="20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2" fillId="0" borderId="47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48" xfId="33" applyNumberFormat="1" applyFont="1" applyBorder="1" applyAlignment="1">
      <alignment horizontal="center" vertical="center" wrapText="1"/>
    </xf>
    <xf numFmtId="0" fontId="32" fillId="0" borderId="49" xfId="33" applyNumberFormat="1" applyFont="1" applyBorder="1" applyAlignment="1">
      <alignment horizontal="center" vertical="center" wrapText="1"/>
    </xf>
    <xf numFmtId="0" fontId="32" fillId="0" borderId="50" xfId="33" applyNumberFormat="1" applyFont="1" applyBorder="1" applyAlignment="1">
      <alignment horizontal="center" vertical="center" wrapText="1"/>
    </xf>
    <xf numFmtId="0" fontId="32" fillId="0" borderId="48" xfId="0" applyNumberFormat="1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7" fillId="0" borderId="55" xfId="0" applyFont="1" applyBorder="1" applyAlignment="1">
      <alignment horizontal="right" wrapText="1"/>
    </xf>
    <xf numFmtId="0" fontId="27" fillId="0" borderId="56" xfId="0" applyFont="1" applyBorder="1" applyAlignment="1">
      <alignment horizontal="right" wrapText="1"/>
    </xf>
    <xf numFmtId="0" fontId="27" fillId="0" borderId="5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5" fillId="0" borderId="57" xfId="0" applyFont="1" applyBorder="1" applyAlignment="1">
      <alignment horizontal="right" vertical="center" wrapText="1"/>
    </xf>
    <xf numFmtId="0" fontId="25" fillId="0" borderId="13" xfId="0" applyFont="1" applyBorder="1" applyAlignment="1">
      <alignment horizontal="right" vertical="center" wrapText="1"/>
    </xf>
    <xf numFmtId="0" fontId="25" fillId="0" borderId="58" xfId="0" applyFont="1" applyBorder="1" applyAlignment="1">
      <alignment horizontal="left" vertical="center" wrapText="1"/>
    </xf>
    <xf numFmtId="0" fontId="25" fillId="0" borderId="59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63" xfId="0" applyFont="1" applyBorder="1" applyAlignment="1">
      <alignment horizontal="left" vertical="center" wrapText="1" indent="1"/>
    </xf>
    <xf numFmtId="0" fontId="27" fillId="0" borderId="63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7" fillId="0" borderId="64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176" fontId="25" fillId="0" borderId="51" xfId="0" applyNumberFormat="1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186" fontId="29" fillId="0" borderId="67" xfId="0" applyNumberFormat="1" applyFont="1" applyBorder="1" applyAlignment="1">
      <alignment horizontal="right" vertical="center" wrapText="1"/>
    </xf>
    <xf numFmtId="186" fontId="29" fillId="0" borderId="57" xfId="0" applyNumberFormat="1" applyFont="1" applyBorder="1" applyAlignment="1">
      <alignment horizontal="right" vertical="center" wrapText="1"/>
    </xf>
    <xf numFmtId="186" fontId="29" fillId="0" borderId="68" xfId="0" applyNumberFormat="1" applyFont="1" applyBorder="1" applyAlignment="1">
      <alignment horizontal="right" vertical="center" wrapText="1"/>
    </xf>
    <xf numFmtId="186" fontId="29" fillId="0" borderId="69" xfId="0" applyNumberFormat="1" applyFont="1" applyBorder="1" applyAlignment="1">
      <alignment horizontal="right" vertical="center" wrapText="1"/>
    </xf>
    <xf numFmtId="186" fontId="29" fillId="0" borderId="13" xfId="0" applyNumberFormat="1" applyFont="1" applyBorder="1" applyAlignment="1">
      <alignment horizontal="right" vertical="center" wrapText="1"/>
    </xf>
    <xf numFmtId="186" fontId="29" fillId="0" borderId="70" xfId="0" applyNumberFormat="1" applyFont="1" applyBorder="1" applyAlignment="1">
      <alignment horizontal="right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SheetLayoutView="100" zoomScalePageLayoutView="0" workbookViewId="0" topLeftCell="A1">
      <selection activeCell="N25" sqref="N25"/>
    </sheetView>
  </sheetViews>
  <sheetFormatPr defaultColWidth="9.00390625" defaultRowHeight="16.5"/>
  <cols>
    <col min="1" max="1" width="8.25390625" style="0" customWidth="1"/>
    <col min="2" max="2" width="8.75390625" style="0" customWidth="1"/>
    <col min="3" max="3" width="4.625" style="0" customWidth="1"/>
    <col min="4" max="4" width="4.375" style="0" customWidth="1"/>
    <col min="5" max="5" width="4.50390625" style="0" customWidth="1"/>
    <col min="6" max="6" width="5.625" style="0" customWidth="1"/>
    <col min="7" max="7" width="5.25390625" style="0" customWidth="1"/>
    <col min="8" max="8" width="3.25390625" style="0" customWidth="1"/>
    <col min="9" max="9" width="6.25390625" style="0" customWidth="1"/>
    <col min="10" max="10" width="8.50390625" style="0" customWidth="1"/>
    <col min="11" max="11" width="5.375" style="0" customWidth="1"/>
    <col min="12" max="12" width="9.125" style="0" customWidth="1"/>
    <col min="13" max="13" width="12.25390625" style="0" customWidth="1"/>
    <col min="15" max="15" width="20.25390625" style="0" customWidth="1"/>
    <col min="16" max="16" width="24.00390625" style="0" customWidth="1"/>
    <col min="17" max="17" width="25.25390625" style="0" customWidth="1"/>
  </cols>
  <sheetData>
    <row r="1" spans="1:13" ht="24" customHeight="1">
      <c r="A1" s="133" t="s">
        <v>58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24" customHeight="1">
      <c r="A2" s="133" t="s">
        <v>56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7" ht="20.25" thickBot="1">
      <c r="A3" s="15"/>
      <c r="B3" s="134" t="s">
        <v>20</v>
      </c>
      <c r="C3" s="134"/>
      <c r="D3" s="134"/>
      <c r="E3" s="134"/>
      <c r="F3" s="31">
        <v>108</v>
      </c>
      <c r="G3" s="16" t="s">
        <v>21</v>
      </c>
      <c r="H3" s="31">
        <v>2</v>
      </c>
      <c r="I3" s="16" t="s">
        <v>22</v>
      </c>
      <c r="J3" s="31">
        <v>16</v>
      </c>
      <c r="K3" s="16" t="s">
        <v>23</v>
      </c>
      <c r="L3" s="135" t="s">
        <v>24</v>
      </c>
      <c r="M3" s="135"/>
      <c r="P3" s="23" t="s">
        <v>119</v>
      </c>
      <c r="Q3" s="24" t="s">
        <v>72</v>
      </c>
    </row>
    <row r="4" spans="1:17" s="17" customFormat="1" ht="25.5" customHeight="1">
      <c r="A4" s="136" t="s">
        <v>25</v>
      </c>
      <c r="B4" s="137"/>
      <c r="C4" s="138" t="s">
        <v>168</v>
      </c>
      <c r="D4" s="139"/>
      <c r="E4" s="140" t="s">
        <v>26</v>
      </c>
      <c r="F4" s="140"/>
      <c r="G4" s="141" t="s">
        <v>27</v>
      </c>
      <c r="H4" s="142"/>
      <c r="I4" s="143" t="s">
        <v>28</v>
      </c>
      <c r="J4" s="143"/>
      <c r="K4" s="137" t="s">
        <v>29</v>
      </c>
      <c r="L4" s="137"/>
      <c r="M4" s="30" t="s">
        <v>30</v>
      </c>
      <c r="O4" s="25" t="s">
        <v>71</v>
      </c>
      <c r="P4" s="26" t="s">
        <v>120</v>
      </c>
      <c r="Q4" s="27" t="s">
        <v>73</v>
      </c>
    </row>
    <row r="5" spans="1:17" ht="25.5" customHeight="1">
      <c r="A5" s="127"/>
      <c r="B5" s="128"/>
      <c r="C5" s="129"/>
      <c r="D5" s="130"/>
      <c r="E5" s="131"/>
      <c r="F5" s="132"/>
      <c r="G5" s="131"/>
      <c r="H5" s="132"/>
      <c r="I5" s="125"/>
      <c r="J5" s="126"/>
      <c r="K5" s="34">
        <f>G5*I5</f>
        <v>0</v>
      </c>
      <c r="L5" s="35"/>
      <c r="M5" s="28"/>
      <c r="O5" t="s">
        <v>64</v>
      </c>
      <c r="P5" t="s">
        <v>121</v>
      </c>
      <c r="Q5" t="s">
        <v>74</v>
      </c>
    </row>
    <row r="6" spans="1:17" ht="25.5" customHeight="1">
      <c r="A6" s="40"/>
      <c r="B6" s="41"/>
      <c r="C6" s="123"/>
      <c r="D6" s="124"/>
      <c r="E6" s="43"/>
      <c r="F6" s="44"/>
      <c r="G6" s="43"/>
      <c r="H6" s="44"/>
      <c r="I6" s="32"/>
      <c r="J6" s="33"/>
      <c r="K6" s="34"/>
      <c r="L6" s="35"/>
      <c r="M6" s="28"/>
      <c r="O6" t="s">
        <v>65</v>
      </c>
      <c r="P6" t="s">
        <v>122</v>
      </c>
      <c r="Q6" t="s">
        <v>75</v>
      </c>
    </row>
    <row r="7" spans="1:17" ht="25.5" customHeight="1">
      <c r="A7" s="40"/>
      <c r="B7" s="41"/>
      <c r="C7" s="123"/>
      <c r="D7" s="124"/>
      <c r="E7" s="43"/>
      <c r="F7" s="44"/>
      <c r="G7" s="43"/>
      <c r="H7" s="44"/>
      <c r="I7" s="32"/>
      <c r="J7" s="33"/>
      <c r="K7" s="34"/>
      <c r="L7" s="35"/>
      <c r="M7" s="28"/>
      <c r="P7" t="s">
        <v>123</v>
      </c>
      <c r="Q7" t="s">
        <v>76</v>
      </c>
    </row>
    <row r="8" spans="1:17" ht="25.5" customHeight="1">
      <c r="A8" s="40"/>
      <c r="B8" s="41"/>
      <c r="C8" s="42"/>
      <c r="D8" s="42"/>
      <c r="E8" s="43"/>
      <c r="F8" s="44"/>
      <c r="G8" s="43"/>
      <c r="H8" s="44"/>
      <c r="I8" s="32"/>
      <c r="J8" s="33"/>
      <c r="K8" s="34"/>
      <c r="L8" s="35"/>
      <c r="M8" s="28"/>
      <c r="O8" t="s">
        <v>66</v>
      </c>
      <c r="P8" t="s">
        <v>124</v>
      </c>
      <c r="Q8" t="s">
        <v>77</v>
      </c>
    </row>
    <row r="9" spans="1:17" ht="25.5" customHeight="1">
      <c r="A9" s="40"/>
      <c r="B9" s="41"/>
      <c r="C9" s="42"/>
      <c r="D9" s="42"/>
      <c r="E9" s="43"/>
      <c r="F9" s="44"/>
      <c r="G9" s="43"/>
      <c r="H9" s="44"/>
      <c r="I9" s="32"/>
      <c r="J9" s="33"/>
      <c r="K9" s="34"/>
      <c r="L9" s="35"/>
      <c r="M9" s="28"/>
      <c r="O9" t="s">
        <v>67</v>
      </c>
      <c r="P9" t="s">
        <v>125</v>
      </c>
      <c r="Q9" t="s">
        <v>78</v>
      </c>
    </row>
    <row r="10" spans="1:17" ht="25.5" customHeight="1">
      <c r="A10" s="40"/>
      <c r="B10" s="41"/>
      <c r="C10" s="42"/>
      <c r="D10" s="42"/>
      <c r="E10" s="43"/>
      <c r="F10" s="44"/>
      <c r="G10" s="43"/>
      <c r="H10" s="44"/>
      <c r="I10" s="32"/>
      <c r="J10" s="33"/>
      <c r="K10" s="34"/>
      <c r="L10" s="35"/>
      <c r="M10" s="28"/>
      <c r="O10" t="s">
        <v>68</v>
      </c>
      <c r="P10" t="s">
        <v>126</v>
      </c>
      <c r="Q10" t="s">
        <v>79</v>
      </c>
    </row>
    <row r="11" spans="1:17" ht="25.5" customHeight="1">
      <c r="A11" s="36"/>
      <c r="B11" s="37"/>
      <c r="C11" s="38"/>
      <c r="D11" s="39"/>
      <c r="E11" s="45"/>
      <c r="F11" s="46"/>
      <c r="G11" s="45"/>
      <c r="H11" s="46"/>
      <c r="I11" s="54"/>
      <c r="J11" s="55"/>
      <c r="K11" s="56"/>
      <c r="L11" s="57"/>
      <c r="M11" s="28"/>
      <c r="O11" t="s">
        <v>69</v>
      </c>
      <c r="P11" t="s">
        <v>127</v>
      </c>
      <c r="Q11" t="s">
        <v>80</v>
      </c>
    </row>
    <row r="12" spans="1:17" ht="25.5" customHeight="1">
      <c r="A12" s="36"/>
      <c r="B12" s="37"/>
      <c r="C12" s="38"/>
      <c r="D12" s="39"/>
      <c r="E12" s="45"/>
      <c r="F12" s="46"/>
      <c r="G12" s="45"/>
      <c r="H12" s="46"/>
      <c r="I12" s="54"/>
      <c r="J12" s="55"/>
      <c r="K12" s="56"/>
      <c r="L12" s="57"/>
      <c r="M12" s="28"/>
      <c r="O12" t="s">
        <v>70</v>
      </c>
      <c r="P12" t="s">
        <v>128</v>
      </c>
      <c r="Q12" t="s">
        <v>81</v>
      </c>
    </row>
    <row r="13" spans="1:17" ht="25.5" customHeight="1">
      <c r="A13" s="36"/>
      <c r="B13" s="37"/>
      <c r="C13" s="38"/>
      <c r="D13" s="39"/>
      <c r="E13" s="45"/>
      <c r="F13" s="46"/>
      <c r="G13" s="45"/>
      <c r="H13" s="46"/>
      <c r="I13" s="54"/>
      <c r="J13" s="55"/>
      <c r="K13" s="56"/>
      <c r="L13" s="57"/>
      <c r="M13" s="28"/>
      <c r="P13" t="s">
        <v>129</v>
      </c>
      <c r="Q13" t="s">
        <v>82</v>
      </c>
    </row>
    <row r="14" spans="1:17" ht="25.5" customHeight="1">
      <c r="A14" s="40"/>
      <c r="B14" s="41"/>
      <c r="C14" s="42"/>
      <c r="D14" s="42"/>
      <c r="E14" s="43"/>
      <c r="F14" s="44"/>
      <c r="G14" s="43"/>
      <c r="H14" s="44"/>
      <c r="I14" s="32"/>
      <c r="J14" s="33"/>
      <c r="K14" s="34"/>
      <c r="L14" s="35"/>
      <c r="M14" s="28"/>
      <c r="P14" t="s">
        <v>130</v>
      </c>
      <c r="Q14" t="s">
        <v>83</v>
      </c>
    </row>
    <row r="15" spans="1:17" ht="25.5" customHeight="1">
      <c r="A15" s="36"/>
      <c r="B15" s="37"/>
      <c r="C15" s="38"/>
      <c r="D15" s="39"/>
      <c r="E15" s="45"/>
      <c r="F15" s="46"/>
      <c r="G15" s="45"/>
      <c r="H15" s="46"/>
      <c r="I15" s="54"/>
      <c r="J15" s="55"/>
      <c r="K15" s="56"/>
      <c r="L15" s="57"/>
      <c r="M15" s="28"/>
      <c r="P15" t="s">
        <v>131</v>
      </c>
      <c r="Q15" t="s">
        <v>84</v>
      </c>
    </row>
    <row r="16" spans="1:17" ht="25.5" customHeight="1">
      <c r="A16" s="36"/>
      <c r="B16" s="37"/>
      <c r="C16" s="38"/>
      <c r="D16" s="39"/>
      <c r="E16" s="45"/>
      <c r="F16" s="46"/>
      <c r="G16" s="45"/>
      <c r="H16" s="46"/>
      <c r="I16" s="54"/>
      <c r="J16" s="55"/>
      <c r="K16" s="56"/>
      <c r="L16" s="57"/>
      <c r="M16" s="28"/>
      <c r="P16" t="s">
        <v>132</v>
      </c>
      <c r="Q16" t="s">
        <v>85</v>
      </c>
    </row>
    <row r="17" spans="1:17" ht="25.5" customHeight="1">
      <c r="A17" s="88" t="s">
        <v>31</v>
      </c>
      <c r="B17" s="53"/>
      <c r="C17" s="103"/>
      <c r="D17" s="104"/>
      <c r="E17" s="104"/>
      <c r="F17" s="104"/>
      <c r="G17" s="104"/>
      <c r="H17" s="104"/>
      <c r="I17" s="105"/>
      <c r="J17" s="106"/>
      <c r="K17" s="34">
        <f>SUM(K5:L16)</f>
        <v>0</v>
      </c>
      <c r="L17" s="35"/>
      <c r="M17" s="29"/>
      <c r="P17" t="s">
        <v>133</v>
      </c>
      <c r="Q17" t="s">
        <v>86</v>
      </c>
    </row>
    <row r="18" spans="1:17" ht="24.75" customHeight="1">
      <c r="A18" s="107" t="s">
        <v>32</v>
      </c>
      <c r="B18" s="110"/>
      <c r="C18" s="111"/>
      <c r="D18" s="111"/>
      <c r="E18" s="111"/>
      <c r="F18" s="111"/>
      <c r="G18" s="111"/>
      <c r="H18" s="111"/>
      <c r="I18" s="116" t="s">
        <v>59</v>
      </c>
      <c r="J18" s="119" t="s">
        <v>60</v>
      </c>
      <c r="K18" s="120"/>
      <c r="L18" s="86" t="s">
        <v>166</v>
      </c>
      <c r="M18" s="87"/>
      <c r="P18" t="s">
        <v>134</v>
      </c>
      <c r="Q18" t="s">
        <v>87</v>
      </c>
    </row>
    <row r="19" spans="1:17" ht="24.75" customHeight="1">
      <c r="A19" s="108"/>
      <c r="B19" s="112"/>
      <c r="C19" s="113"/>
      <c r="D19" s="113"/>
      <c r="E19" s="113"/>
      <c r="F19" s="113"/>
      <c r="G19" s="113"/>
      <c r="H19" s="113"/>
      <c r="I19" s="117"/>
      <c r="J19" s="121" t="s">
        <v>61</v>
      </c>
      <c r="K19" s="122"/>
      <c r="L19" s="60" t="s">
        <v>151</v>
      </c>
      <c r="M19" s="61"/>
      <c r="P19" t="s">
        <v>135</v>
      </c>
      <c r="Q19" t="s">
        <v>88</v>
      </c>
    </row>
    <row r="20" spans="1:17" ht="25.5" customHeight="1">
      <c r="A20" s="109"/>
      <c r="B20" s="114"/>
      <c r="C20" s="115"/>
      <c r="D20" s="115"/>
      <c r="E20" s="115"/>
      <c r="F20" s="115"/>
      <c r="G20" s="115"/>
      <c r="H20" s="115"/>
      <c r="I20" s="118"/>
      <c r="J20" s="58" t="s">
        <v>62</v>
      </c>
      <c r="K20" s="59"/>
      <c r="L20" s="86"/>
      <c r="M20" s="87"/>
      <c r="P20" t="s">
        <v>136</v>
      </c>
      <c r="Q20" t="s">
        <v>89</v>
      </c>
    </row>
    <row r="21" spans="1:17" ht="33" customHeight="1">
      <c r="A21" s="95" t="s">
        <v>50</v>
      </c>
      <c r="B21" s="49"/>
      <c r="C21" s="49"/>
      <c r="D21" s="49"/>
      <c r="E21" s="47" t="s">
        <v>52</v>
      </c>
      <c r="F21" s="47"/>
      <c r="G21" s="52"/>
      <c r="H21" s="53"/>
      <c r="I21" s="48" t="s">
        <v>53</v>
      </c>
      <c r="J21" s="49"/>
      <c r="K21" s="97" t="s">
        <v>54</v>
      </c>
      <c r="L21" s="98"/>
      <c r="M21" s="99"/>
      <c r="P21" t="s">
        <v>137</v>
      </c>
      <c r="Q21" t="s">
        <v>90</v>
      </c>
    </row>
    <row r="22" spans="1:17" ht="33" customHeight="1">
      <c r="A22" s="96"/>
      <c r="B22" s="51"/>
      <c r="C22" s="51"/>
      <c r="D22" s="51"/>
      <c r="E22" s="47" t="s">
        <v>51</v>
      </c>
      <c r="F22" s="47"/>
      <c r="G22" s="52" t="s">
        <v>55</v>
      </c>
      <c r="H22" s="53"/>
      <c r="I22" s="50"/>
      <c r="J22" s="51"/>
      <c r="K22" s="100"/>
      <c r="L22" s="101"/>
      <c r="M22" s="102"/>
      <c r="P22" t="s">
        <v>138</v>
      </c>
      <c r="Q22" t="s">
        <v>91</v>
      </c>
    </row>
    <row r="23" spans="1:17" ht="24.75" customHeight="1">
      <c r="A23" s="88" t="s">
        <v>33</v>
      </c>
      <c r="B23" s="53"/>
      <c r="C23" s="89" t="s">
        <v>34</v>
      </c>
      <c r="D23" s="90"/>
      <c r="E23" s="90"/>
      <c r="F23" s="53"/>
      <c r="G23" s="91" t="s">
        <v>35</v>
      </c>
      <c r="H23" s="92"/>
      <c r="I23" s="92"/>
      <c r="J23" s="93"/>
      <c r="K23" s="65" t="s">
        <v>36</v>
      </c>
      <c r="L23" s="65"/>
      <c r="M23" s="94"/>
      <c r="P23" t="s">
        <v>139</v>
      </c>
      <c r="Q23" t="s">
        <v>92</v>
      </c>
    </row>
    <row r="24" spans="1:17" ht="22.5" customHeight="1">
      <c r="A24" s="64" t="s">
        <v>37</v>
      </c>
      <c r="B24" s="65"/>
      <c r="C24" s="65" t="s">
        <v>38</v>
      </c>
      <c r="D24" s="65"/>
      <c r="E24" s="65"/>
      <c r="F24" s="65"/>
      <c r="G24" s="66"/>
      <c r="H24" s="67"/>
      <c r="I24" s="67"/>
      <c r="J24" s="68"/>
      <c r="K24" s="75"/>
      <c r="L24" s="76"/>
      <c r="M24" s="77"/>
      <c r="P24" t="s">
        <v>140</v>
      </c>
      <c r="Q24" t="s">
        <v>93</v>
      </c>
    </row>
    <row r="25" spans="1:17" ht="30" customHeight="1">
      <c r="A25" s="64"/>
      <c r="B25" s="65"/>
      <c r="C25" s="65"/>
      <c r="D25" s="65"/>
      <c r="E25" s="65"/>
      <c r="F25" s="65"/>
      <c r="G25" s="69"/>
      <c r="H25" s="70"/>
      <c r="I25" s="70"/>
      <c r="J25" s="71"/>
      <c r="K25" s="78"/>
      <c r="L25" s="79"/>
      <c r="M25" s="80"/>
      <c r="P25" t="s">
        <v>141</v>
      </c>
      <c r="Q25" t="s">
        <v>94</v>
      </c>
    </row>
    <row r="26" spans="1:17" ht="22.5" customHeight="1">
      <c r="A26" s="64" t="s">
        <v>18</v>
      </c>
      <c r="B26" s="65"/>
      <c r="C26" s="65" t="s">
        <v>39</v>
      </c>
      <c r="D26" s="65"/>
      <c r="E26" s="65"/>
      <c r="F26" s="65"/>
      <c r="G26" s="69"/>
      <c r="H26" s="70"/>
      <c r="I26" s="70"/>
      <c r="J26" s="71"/>
      <c r="K26" s="78"/>
      <c r="L26" s="79"/>
      <c r="M26" s="80"/>
      <c r="P26" t="s">
        <v>142</v>
      </c>
      <c r="Q26" t="s">
        <v>95</v>
      </c>
    </row>
    <row r="27" spans="1:17" ht="32.25" customHeight="1" thickBot="1">
      <c r="A27" s="84"/>
      <c r="B27" s="85"/>
      <c r="C27" s="85"/>
      <c r="D27" s="85"/>
      <c r="E27" s="85"/>
      <c r="F27" s="85"/>
      <c r="G27" s="72"/>
      <c r="H27" s="73"/>
      <c r="I27" s="73"/>
      <c r="J27" s="74"/>
      <c r="K27" s="81"/>
      <c r="L27" s="82"/>
      <c r="M27" s="83"/>
      <c r="P27" t="s">
        <v>143</v>
      </c>
      <c r="Q27" t="s">
        <v>96</v>
      </c>
    </row>
    <row r="28" spans="1:17" ht="23.25" customHeight="1">
      <c r="A28" s="62" t="s">
        <v>48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P28" t="s">
        <v>144</v>
      </c>
      <c r="Q28" t="s">
        <v>97</v>
      </c>
    </row>
    <row r="29" spans="1:17" ht="18" customHeight="1">
      <c r="A29" s="62" t="s">
        <v>49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P29" t="s">
        <v>145</v>
      </c>
      <c r="Q29" t="s">
        <v>98</v>
      </c>
    </row>
    <row r="30" spans="1:17" ht="1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P30" t="s">
        <v>146</v>
      </c>
      <c r="Q30" t="s">
        <v>99</v>
      </c>
    </row>
    <row r="31" spans="16:17" ht="15.75">
      <c r="P31" t="s">
        <v>147</v>
      </c>
      <c r="Q31" t="s">
        <v>100</v>
      </c>
    </row>
    <row r="32" spans="16:17" ht="15.75">
      <c r="P32" t="s">
        <v>148</v>
      </c>
      <c r="Q32" t="s">
        <v>101</v>
      </c>
    </row>
    <row r="33" spans="16:17" ht="15.75">
      <c r="P33" t="s">
        <v>149</v>
      </c>
      <c r="Q33" t="s">
        <v>102</v>
      </c>
    </row>
    <row r="34" spans="16:17" ht="15.75">
      <c r="P34" t="s">
        <v>150</v>
      </c>
      <c r="Q34" t="s">
        <v>103</v>
      </c>
    </row>
    <row r="35" spans="16:17" ht="15.75">
      <c r="P35" t="s">
        <v>151</v>
      </c>
      <c r="Q35" t="s">
        <v>104</v>
      </c>
    </row>
    <row r="36" spans="16:17" ht="15.75">
      <c r="P36" t="s">
        <v>152</v>
      </c>
      <c r="Q36" t="s">
        <v>105</v>
      </c>
    </row>
    <row r="37" spans="16:17" ht="15.75">
      <c r="P37" t="s">
        <v>153</v>
      </c>
      <c r="Q37" t="s">
        <v>106</v>
      </c>
    </row>
    <row r="38" spans="16:17" ht="15.75">
      <c r="P38" t="s">
        <v>154</v>
      </c>
      <c r="Q38" t="s">
        <v>107</v>
      </c>
    </row>
    <row r="39" spans="16:17" ht="15.75">
      <c r="P39" t="s">
        <v>155</v>
      </c>
      <c r="Q39" t="s">
        <v>108</v>
      </c>
    </row>
    <row r="40" spans="16:17" ht="15.75">
      <c r="P40" t="s">
        <v>156</v>
      </c>
      <c r="Q40" t="s">
        <v>109</v>
      </c>
    </row>
    <row r="41" spans="16:17" ht="15.75">
      <c r="P41" t="s">
        <v>157</v>
      </c>
      <c r="Q41" t="s">
        <v>110</v>
      </c>
    </row>
    <row r="42" spans="16:17" ht="15.75">
      <c r="P42" t="s">
        <v>158</v>
      </c>
      <c r="Q42" t="s">
        <v>111</v>
      </c>
    </row>
    <row r="43" spans="16:17" ht="15.75">
      <c r="P43" t="s">
        <v>159</v>
      </c>
      <c r="Q43" t="s">
        <v>112</v>
      </c>
    </row>
    <row r="44" spans="16:17" ht="15.75">
      <c r="P44" t="s">
        <v>160</v>
      </c>
      <c r="Q44" t="s">
        <v>113</v>
      </c>
    </row>
    <row r="45" spans="16:17" ht="15.75">
      <c r="P45" t="s">
        <v>161</v>
      </c>
      <c r="Q45" t="s">
        <v>114</v>
      </c>
    </row>
    <row r="46" spans="16:17" ht="15.75">
      <c r="P46" t="s">
        <v>162</v>
      </c>
      <c r="Q46" t="s">
        <v>115</v>
      </c>
    </row>
    <row r="47" spans="16:17" ht="15.75">
      <c r="P47" t="s">
        <v>163</v>
      </c>
      <c r="Q47" t="s">
        <v>116</v>
      </c>
    </row>
    <row r="48" spans="16:17" ht="15.75">
      <c r="P48" t="s">
        <v>164</v>
      </c>
      <c r="Q48" t="s">
        <v>117</v>
      </c>
    </row>
    <row r="49" spans="16:17" ht="15.75">
      <c r="P49" t="s">
        <v>165</v>
      </c>
      <c r="Q49" t="s">
        <v>118</v>
      </c>
    </row>
  </sheetData>
  <sheetProtection/>
  <protectedRanges>
    <protectedRange sqref="J3 L3 F3 H3 L17:L22 K17 A15:L16 A11:L13" name="範圍1"/>
    <protectedRange sqref="C14:J14 C8:J10" name="範圍1_1"/>
  </protectedRanges>
  <mergeCells count="118">
    <mergeCell ref="A1:M1"/>
    <mergeCell ref="B3:E3"/>
    <mergeCell ref="L3:M3"/>
    <mergeCell ref="A4:B4"/>
    <mergeCell ref="C4:D4"/>
    <mergeCell ref="E4:F4"/>
    <mergeCell ref="G4:H4"/>
    <mergeCell ref="I4:J4"/>
    <mergeCell ref="K4:L4"/>
    <mergeCell ref="A2:M2"/>
    <mergeCell ref="A5:B5"/>
    <mergeCell ref="C5:D5"/>
    <mergeCell ref="E5:F5"/>
    <mergeCell ref="G5:H5"/>
    <mergeCell ref="I7:J7"/>
    <mergeCell ref="K7:L7"/>
    <mergeCell ref="A6:B6"/>
    <mergeCell ref="C6:D6"/>
    <mergeCell ref="E6:F6"/>
    <mergeCell ref="G6:H6"/>
    <mergeCell ref="I5:J5"/>
    <mergeCell ref="K5:L5"/>
    <mergeCell ref="I6:J6"/>
    <mergeCell ref="K6:L6"/>
    <mergeCell ref="I8:J8"/>
    <mergeCell ref="K8:L8"/>
    <mergeCell ref="A7:B7"/>
    <mergeCell ref="C7:D7"/>
    <mergeCell ref="A8:B8"/>
    <mergeCell ref="C8:D8"/>
    <mergeCell ref="E8:F8"/>
    <mergeCell ref="G8:H8"/>
    <mergeCell ref="E7:F7"/>
    <mergeCell ref="G7:H7"/>
    <mergeCell ref="A13:B13"/>
    <mergeCell ref="C13:D13"/>
    <mergeCell ref="A15:B15"/>
    <mergeCell ref="C15:D15"/>
    <mergeCell ref="E15:F15"/>
    <mergeCell ref="G15:H15"/>
    <mergeCell ref="A14:B14"/>
    <mergeCell ref="C14:D14"/>
    <mergeCell ref="E14:F14"/>
    <mergeCell ref="G14:H14"/>
    <mergeCell ref="K15:L15"/>
    <mergeCell ref="A16:B16"/>
    <mergeCell ref="C16:D16"/>
    <mergeCell ref="E16:F16"/>
    <mergeCell ref="G16:H16"/>
    <mergeCell ref="K16:L16"/>
    <mergeCell ref="K21:M22"/>
    <mergeCell ref="A17:B17"/>
    <mergeCell ref="C17:J17"/>
    <mergeCell ref="K17:L17"/>
    <mergeCell ref="A18:A20"/>
    <mergeCell ref="B18:H20"/>
    <mergeCell ref="I18:I20"/>
    <mergeCell ref="J18:K18"/>
    <mergeCell ref="L18:M18"/>
    <mergeCell ref="J19:K19"/>
    <mergeCell ref="C26:F26"/>
    <mergeCell ref="A27:B27"/>
    <mergeCell ref="C27:F27"/>
    <mergeCell ref="L20:M20"/>
    <mergeCell ref="A23:B23"/>
    <mergeCell ref="C23:F23"/>
    <mergeCell ref="G23:J23"/>
    <mergeCell ref="K23:M23"/>
    <mergeCell ref="A21:D22"/>
    <mergeCell ref="E21:F21"/>
    <mergeCell ref="A28:M28"/>
    <mergeCell ref="A29:M29"/>
    <mergeCell ref="A30:M30"/>
    <mergeCell ref="A24:B24"/>
    <mergeCell ref="C24:F24"/>
    <mergeCell ref="G24:J27"/>
    <mergeCell ref="K24:M27"/>
    <mergeCell ref="A25:B25"/>
    <mergeCell ref="C25:F25"/>
    <mergeCell ref="A26:B26"/>
    <mergeCell ref="E12:F12"/>
    <mergeCell ref="L19:M19"/>
    <mergeCell ref="G12:H12"/>
    <mergeCell ref="I12:J12"/>
    <mergeCell ref="K12:L12"/>
    <mergeCell ref="I14:J14"/>
    <mergeCell ref="K14:L14"/>
    <mergeCell ref="I13:J13"/>
    <mergeCell ref="K13:L13"/>
    <mergeCell ref="I15:J15"/>
    <mergeCell ref="E22:F22"/>
    <mergeCell ref="I21:J22"/>
    <mergeCell ref="G21:H21"/>
    <mergeCell ref="G22:H22"/>
    <mergeCell ref="I11:J11"/>
    <mergeCell ref="K11:L11"/>
    <mergeCell ref="E13:F13"/>
    <mergeCell ref="G13:H13"/>
    <mergeCell ref="J20:K20"/>
    <mergeCell ref="I16:J16"/>
    <mergeCell ref="A10:B10"/>
    <mergeCell ref="C10:D10"/>
    <mergeCell ref="E10:F10"/>
    <mergeCell ref="G10:H10"/>
    <mergeCell ref="A11:B11"/>
    <mergeCell ref="C11:D11"/>
    <mergeCell ref="E11:F11"/>
    <mergeCell ref="G11:H11"/>
    <mergeCell ref="I9:J9"/>
    <mergeCell ref="K9:L9"/>
    <mergeCell ref="A12:B12"/>
    <mergeCell ref="C12:D12"/>
    <mergeCell ref="A9:B9"/>
    <mergeCell ref="C9:D9"/>
    <mergeCell ref="E9:F9"/>
    <mergeCell ref="G9:H9"/>
    <mergeCell ref="I10:J10"/>
    <mergeCell ref="K10:L10"/>
  </mergeCells>
  <dataValidations count="6">
    <dataValidation type="list" allowBlank="1" showInputMessage="1" prompt="可用滑鼠下拉右方倒三角,選擇所需資料 " sqref="E5:E16">
      <formula1>"對,台,包,個,支,打,組,塊,桶,張,式,捲,丸,加崙,盒"</formula1>
    </dataValidation>
    <dataValidation type="list" allowBlank="1" showInputMessage="1" promptTitle="可用滑鼠下拉右方倒三角,選擇所需資料 " prompt="辛苦了!加油!!!" sqref="H3">
      <formula1>"1,2,3,4,5,6,7,8,9,10,11,12"</formula1>
    </dataValidation>
    <dataValidation type="list" allowBlank="1" showInputMessage="1" promptTitle="可用滑鼠下拉右方倒三角,選擇所需資料 " prompt="辛苦了!加油!!!" sqref="J3">
      <formula1>"1,2,3,4,5,6,7,8,9,10,11,12,13,14,15,16,17,18,19,20,21,22,23,24,25,26,27,28,29,30,31"</formula1>
    </dataValidation>
    <dataValidation type="list" allowBlank="1" showInputMessage="1" showErrorMessage="1" sqref="L18:M18">
      <formula1>$O$5:$O$16</formula1>
    </dataValidation>
    <dataValidation type="list" allowBlank="1" showInputMessage="1" showErrorMessage="1" sqref="L20:M20">
      <formula1>$Q$5:$Q$49</formula1>
    </dataValidation>
    <dataValidation type="list" allowBlank="1" showInputMessage="1" showErrorMessage="1" sqref="L19:M19">
      <formula1>$P$5:$P$49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H32"/>
  <sheetViews>
    <sheetView view="pageBreakPreview" zoomScaleSheetLayoutView="100" zoomScalePageLayoutView="0" workbookViewId="0" topLeftCell="A1">
      <selection activeCell="K11" sqref="K11:L14"/>
    </sheetView>
  </sheetViews>
  <sheetFormatPr defaultColWidth="9.00390625" defaultRowHeight="16.5"/>
  <cols>
    <col min="1" max="1" width="11.25390625" style="0" customWidth="1"/>
    <col min="2" max="2" width="4.50390625" style="0" customWidth="1"/>
    <col min="3" max="3" width="3.625" style="0" customWidth="1"/>
    <col min="4" max="4" width="3.00390625" style="0" customWidth="1"/>
    <col min="5" max="5" width="4.625" style="0" customWidth="1"/>
    <col min="6" max="6" width="5.125" style="0" customWidth="1"/>
    <col min="7" max="7" width="4.625" style="0" customWidth="1"/>
    <col min="8" max="8" width="3.625" style="0" customWidth="1"/>
    <col min="9" max="9" width="4.625" style="0" customWidth="1"/>
    <col min="10" max="10" width="6.75390625" style="0" customWidth="1"/>
    <col min="11" max="11" width="7.25390625" style="0" customWidth="1"/>
    <col min="12" max="12" width="10.125" style="0" customWidth="1"/>
    <col min="13" max="13" width="18.625" style="0" customWidth="1"/>
    <col min="27" max="34" width="0" style="0" hidden="1" customWidth="1"/>
  </cols>
  <sheetData>
    <row r="1" spans="1:34" s="1" customFormat="1" ht="23.2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AA1" s="2" t="e">
        <f>#REF!</f>
        <v>#REF!</v>
      </c>
      <c r="AB1" s="2" t="e">
        <f>#REF!</f>
        <v>#REF!</v>
      </c>
      <c r="AC1" s="2" t="e">
        <f>#REF!</f>
        <v>#REF!</v>
      </c>
      <c r="AD1" s="3">
        <f>L8</f>
        <v>0</v>
      </c>
      <c r="AE1" s="4" t="str">
        <f>L7</f>
        <v>材料及用品費-辦公（事務）用品</v>
      </c>
      <c r="AF1" s="3" t="str">
        <f>L6</f>
        <v>532國民小學教育</v>
      </c>
      <c r="AG1" s="4">
        <f>VALUE(AH1)</f>
        <v>0</v>
      </c>
      <c r="AH1" s="5">
        <f>B7</f>
        <v>0</v>
      </c>
    </row>
    <row r="2" spans="1:34" ht="18" customHeight="1">
      <c r="A2" s="178" t="s">
        <v>57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AA2" s="6"/>
      <c r="AB2" s="6"/>
      <c r="AC2" s="6"/>
      <c r="AD2" s="6"/>
      <c r="AE2" s="6"/>
      <c r="AF2" s="6"/>
      <c r="AG2" s="6"/>
      <c r="AH2" s="6"/>
    </row>
    <row r="3" spans="1:13" ht="17.25" customHeight="1" thickBot="1">
      <c r="A3" s="7" t="s">
        <v>7</v>
      </c>
      <c r="B3" s="8">
        <f>'請購單'!F3</f>
        <v>108</v>
      </c>
      <c r="C3" s="62" t="s">
        <v>8</v>
      </c>
      <c r="D3" s="62"/>
      <c r="E3" s="183"/>
      <c r="F3" s="184"/>
      <c r="G3" s="184"/>
      <c r="H3" s="181"/>
      <c r="I3" s="182"/>
      <c r="J3" s="182"/>
      <c r="K3" s="134" t="s">
        <v>9</v>
      </c>
      <c r="L3" s="134"/>
      <c r="M3" s="6"/>
    </row>
    <row r="4" spans="1:13" ht="18" customHeight="1">
      <c r="A4" s="179" t="s">
        <v>10</v>
      </c>
      <c r="B4" s="180"/>
      <c r="C4" s="180"/>
      <c r="D4" s="180"/>
      <c r="E4" s="9"/>
      <c r="F4" s="9"/>
      <c r="G4" s="9"/>
      <c r="H4" s="9"/>
      <c r="I4" s="10"/>
      <c r="J4" s="154" t="s">
        <v>11</v>
      </c>
      <c r="K4" s="154"/>
      <c r="L4" s="156" t="s">
        <v>167</v>
      </c>
      <c r="M4" s="157"/>
    </row>
    <row r="5" spans="1:13" ht="18" customHeight="1" thickBot="1">
      <c r="A5" s="152" t="s">
        <v>1</v>
      </c>
      <c r="B5" s="153"/>
      <c r="C5" s="153"/>
      <c r="D5" s="153"/>
      <c r="E5" s="11"/>
      <c r="F5" s="11"/>
      <c r="G5" s="11"/>
      <c r="H5" s="11"/>
      <c r="I5" s="12"/>
      <c r="J5" s="155"/>
      <c r="K5" s="155"/>
      <c r="L5" s="158"/>
      <c r="M5" s="159"/>
    </row>
    <row r="6" spans="1:13" ht="21" customHeight="1" thickBot="1">
      <c r="A6" s="185" t="s">
        <v>12</v>
      </c>
      <c r="B6" s="197" t="s">
        <v>2</v>
      </c>
      <c r="C6" s="166"/>
      <c r="D6" s="166"/>
      <c r="E6" s="166"/>
      <c r="F6" s="166"/>
      <c r="G6" s="166"/>
      <c r="H6" s="166"/>
      <c r="I6" s="198"/>
      <c r="J6" s="197" t="s">
        <v>60</v>
      </c>
      <c r="K6" s="167"/>
      <c r="L6" s="195" t="str">
        <f>'請購單'!L18</f>
        <v>532國民小學教育</v>
      </c>
      <c r="M6" s="196"/>
    </row>
    <row r="7" spans="1:13" ht="22.5" customHeight="1" thickBot="1">
      <c r="A7" s="185"/>
      <c r="B7" s="189">
        <f>'請購單'!K5</f>
        <v>0</v>
      </c>
      <c r="C7" s="190"/>
      <c r="D7" s="190"/>
      <c r="E7" s="190"/>
      <c r="F7" s="190"/>
      <c r="G7" s="190"/>
      <c r="H7" s="190"/>
      <c r="I7" s="191"/>
      <c r="J7" s="160" t="s">
        <v>63</v>
      </c>
      <c r="K7" s="161"/>
      <c r="L7" s="187" t="str">
        <f>IF('請購單'!L19="",'請購單'!L20,'請購單'!L19)</f>
        <v>材料及用品費-辦公（事務）用品</v>
      </c>
      <c r="M7" s="188"/>
    </row>
    <row r="8" spans="1:13" ht="71.25" customHeight="1" thickBot="1">
      <c r="A8" s="186"/>
      <c r="B8" s="192"/>
      <c r="C8" s="193"/>
      <c r="D8" s="193"/>
      <c r="E8" s="193"/>
      <c r="F8" s="193"/>
      <c r="G8" s="193"/>
      <c r="H8" s="193"/>
      <c r="I8" s="194"/>
      <c r="J8" s="160" t="s">
        <v>3</v>
      </c>
      <c r="K8" s="161"/>
      <c r="L8" s="170">
        <f>'請購單'!B18</f>
        <v>0</v>
      </c>
      <c r="M8" s="171"/>
    </row>
    <row r="9" spans="1:13" ht="21.75" customHeight="1" thickBot="1">
      <c r="A9" s="172" t="s">
        <v>13</v>
      </c>
      <c r="B9" s="172"/>
      <c r="C9" s="172"/>
      <c r="D9" s="162" t="s">
        <v>14</v>
      </c>
      <c r="E9" s="163"/>
      <c r="F9" s="163"/>
      <c r="G9" s="163"/>
      <c r="H9" s="163"/>
      <c r="I9" s="163"/>
      <c r="J9" s="164"/>
      <c r="K9" s="162" t="s">
        <v>15</v>
      </c>
      <c r="L9" s="164"/>
      <c r="M9" s="169" t="s">
        <v>16</v>
      </c>
    </row>
    <row r="10" spans="1:13" ht="23.25" customHeight="1" thickBot="1">
      <c r="A10" s="172"/>
      <c r="B10" s="172"/>
      <c r="C10" s="172"/>
      <c r="D10" s="165"/>
      <c r="E10" s="166"/>
      <c r="F10" s="166"/>
      <c r="G10" s="166"/>
      <c r="H10" s="166"/>
      <c r="I10" s="166"/>
      <c r="J10" s="167"/>
      <c r="K10" s="165"/>
      <c r="L10" s="167"/>
      <c r="M10" s="169"/>
    </row>
    <row r="11" spans="1:13" ht="30" customHeight="1" thickBot="1">
      <c r="A11" s="169" t="s">
        <v>169</v>
      </c>
      <c r="B11" s="169"/>
      <c r="C11" s="169"/>
      <c r="D11" s="168" t="s">
        <v>4</v>
      </c>
      <c r="E11" s="168"/>
      <c r="F11" s="168"/>
      <c r="G11" s="168"/>
      <c r="H11" s="168"/>
      <c r="I11" s="168"/>
      <c r="J11" s="168"/>
      <c r="K11" s="169"/>
      <c r="L11" s="169"/>
      <c r="M11" s="169"/>
    </row>
    <row r="12" spans="1:13" ht="30.75" customHeight="1" thickBot="1">
      <c r="A12" s="169"/>
      <c r="B12" s="169"/>
      <c r="C12" s="169"/>
      <c r="D12" s="173" t="s">
        <v>17</v>
      </c>
      <c r="E12" s="173"/>
      <c r="F12" s="173"/>
      <c r="G12" s="176"/>
      <c r="H12" s="176"/>
      <c r="I12" s="176"/>
      <c r="J12" s="176"/>
      <c r="K12" s="169"/>
      <c r="L12" s="169"/>
      <c r="M12" s="169"/>
    </row>
    <row r="13" spans="1:13" ht="24.75" customHeight="1" thickBot="1">
      <c r="A13" s="169" t="s">
        <v>39</v>
      </c>
      <c r="B13" s="169"/>
      <c r="C13" s="169"/>
      <c r="D13" s="174" t="s">
        <v>5</v>
      </c>
      <c r="E13" s="174"/>
      <c r="F13" s="174"/>
      <c r="G13" s="175"/>
      <c r="H13" s="175"/>
      <c r="I13" s="175"/>
      <c r="J13" s="175"/>
      <c r="K13" s="169"/>
      <c r="L13" s="169"/>
      <c r="M13" s="169"/>
    </row>
    <row r="14" spans="1:13" ht="23.25" customHeight="1" thickBot="1">
      <c r="A14" s="169"/>
      <c r="B14" s="169"/>
      <c r="C14" s="169"/>
      <c r="D14" s="174" t="s">
        <v>19</v>
      </c>
      <c r="E14" s="174"/>
      <c r="F14" s="174"/>
      <c r="G14" s="174"/>
      <c r="H14" s="174"/>
      <c r="I14" s="174"/>
      <c r="J14" s="174"/>
      <c r="K14" s="169"/>
      <c r="L14" s="169"/>
      <c r="M14" s="169"/>
    </row>
    <row r="15" spans="1:13" ht="3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ht="13.5" customHeight="1">
      <c r="A16" s="14" t="s">
        <v>6</v>
      </c>
    </row>
    <row r="17" ht="17.25">
      <c r="A17" s="18" t="s">
        <v>40</v>
      </c>
    </row>
    <row r="18" ht="15.75">
      <c r="A18" s="19" t="s">
        <v>41</v>
      </c>
    </row>
    <row r="19" ht="15.75">
      <c r="A19" s="19" t="s">
        <v>42</v>
      </c>
    </row>
    <row r="20" ht="15.75">
      <c r="A20" s="20" t="s">
        <v>43</v>
      </c>
    </row>
    <row r="21" ht="15.75">
      <c r="A21" s="19" t="s">
        <v>44</v>
      </c>
    </row>
    <row r="22" ht="15.75">
      <c r="A22" s="19" t="s">
        <v>45</v>
      </c>
    </row>
    <row r="23" ht="15.75">
      <c r="A23" s="19"/>
    </row>
    <row r="24" ht="37.5" customHeight="1">
      <c r="A24" s="19"/>
    </row>
    <row r="25" ht="37.5" customHeight="1">
      <c r="A25" s="19"/>
    </row>
    <row r="26" ht="15.75">
      <c r="A26" s="19"/>
    </row>
    <row r="27" ht="28.5" customHeight="1" thickBot="1">
      <c r="A27" s="19"/>
    </row>
    <row r="28" spans="11:13" ht="44.25" customHeight="1" thickBot="1">
      <c r="K28" s="144" t="s">
        <v>46</v>
      </c>
      <c r="L28" s="145"/>
      <c r="M28" s="22" t="s">
        <v>47</v>
      </c>
    </row>
    <row r="29" spans="11:15" ht="23.25" customHeight="1">
      <c r="K29" s="146"/>
      <c r="L29" s="147"/>
      <c r="M29" s="150"/>
      <c r="N29" s="21"/>
      <c r="O29" s="6"/>
    </row>
    <row r="30" spans="11:15" ht="15.75">
      <c r="K30" s="146"/>
      <c r="L30" s="147"/>
      <c r="M30" s="150"/>
      <c r="N30" s="21"/>
      <c r="O30" s="6"/>
    </row>
    <row r="31" spans="11:15" ht="16.5" thickBot="1">
      <c r="K31" s="148"/>
      <c r="L31" s="149"/>
      <c r="M31" s="151"/>
      <c r="N31" s="21"/>
      <c r="O31" s="6"/>
    </row>
    <row r="32" ht="9" customHeight="1">
      <c r="O32" s="6"/>
    </row>
  </sheetData>
  <sheetProtection formatCells="0"/>
  <protectedRanges>
    <protectedRange sqref="A3:A5 B8:I8 L4:L6 L8" name="範圍1"/>
    <protectedRange sqref="L7" name="範圍1_1"/>
  </protectedRanges>
  <mergeCells count="40">
    <mergeCell ref="A6:A8"/>
    <mergeCell ref="J7:K7"/>
    <mergeCell ref="L7:M7"/>
    <mergeCell ref="B7:I8"/>
    <mergeCell ref="L6:M6"/>
    <mergeCell ref="B6:I6"/>
    <mergeCell ref="J6:K6"/>
    <mergeCell ref="A1:M1"/>
    <mergeCell ref="A2:M2"/>
    <mergeCell ref="A4:D4"/>
    <mergeCell ref="C3:D3"/>
    <mergeCell ref="H3:J3"/>
    <mergeCell ref="K3:L3"/>
    <mergeCell ref="E3:G3"/>
    <mergeCell ref="A11:C11"/>
    <mergeCell ref="D14:F14"/>
    <mergeCell ref="G14:J14"/>
    <mergeCell ref="M11:M14"/>
    <mergeCell ref="G12:J12"/>
    <mergeCell ref="A14:C14"/>
    <mergeCell ref="K9:L10"/>
    <mergeCell ref="A13:C13"/>
    <mergeCell ref="L8:M8"/>
    <mergeCell ref="A9:C10"/>
    <mergeCell ref="A12:C12"/>
    <mergeCell ref="D11:F11"/>
    <mergeCell ref="D12:F12"/>
    <mergeCell ref="D13:F13"/>
    <mergeCell ref="G13:J13"/>
    <mergeCell ref="K11:L14"/>
    <mergeCell ref="K28:L28"/>
    <mergeCell ref="K29:L31"/>
    <mergeCell ref="M29:M31"/>
    <mergeCell ref="A5:D5"/>
    <mergeCell ref="J4:K5"/>
    <mergeCell ref="L4:M5"/>
    <mergeCell ref="J8:K8"/>
    <mergeCell ref="D9:J10"/>
    <mergeCell ref="G11:J11"/>
    <mergeCell ref="M9:M10"/>
  </mergeCells>
  <dataValidations count="2">
    <dataValidation allowBlank="1" showInputMessage="1" promptTitle="此表格如不知如何填寫,請洽事務組或會計主任" prompt="如需填寫-此儲存格資料可由右方處,下拉選單選擇即可.或自行輸入~辛苦了!加油!" sqref="L6:M6"/>
    <dataValidation allowBlank="1" promptTitle="此表格如不知如何填寫,請洽事務組或會計主任" prompt="如需填寫-此儲存格資料可由右方處,下拉選單選擇即可.或自行輸入-辛苦了!加油!!!" sqref="L7:M7"/>
  </dataValidations>
  <printOptions horizontalCentered="1" verticalCentered="1"/>
  <pageMargins left="0.5905511811023623" right="0.5905511811023623" top="0" bottom="0.1968503937007874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2019-02-20T03:35:31Z</cp:lastPrinted>
  <dcterms:created xsi:type="dcterms:W3CDTF">2015-04-08T00:18:00Z</dcterms:created>
  <dcterms:modified xsi:type="dcterms:W3CDTF">2019-09-05T08:26:34Z</dcterms:modified>
  <cp:category/>
  <cp:version/>
  <cp:contentType/>
  <cp:contentStatus/>
</cp:coreProperties>
</file>